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<sst xmlns="http://schemas.openxmlformats.org/spreadsheetml/2006/main" count="30" uniqueCount="30">
  <si>
    <t>Total Number of Bundles</t>
  </si>
  <si>
    <t>Level</t>
  </si>
  <si>
    <t>Treasure Bundle Value</t>
  </si>
  <si>
    <t>Player Level</t>
  </si>
  <si>
    <t>Gold Earned</t>
  </si>
  <si>
    <t>Lowest Playable Level</t>
  </si>
  <si>
    <t>Player 1</t>
  </si>
  <si>
    <t>Highest Playable Level</t>
  </si>
  <si>
    <t>Low subtier</t>
  </si>
  <si>
    <t>Player 2</t>
  </si>
  <si>
    <t>Low subtier (5-player adjustment)</t>
  </si>
  <si>
    <t>Player 3</t>
  </si>
  <si>
    <t>Low subtier (6-player adjustment)
OR Low subtier with level bump</t>
  </si>
  <si>
    <t>Player 4</t>
  </si>
  <si>
    <t>Low subtier (5-player adjustment with level bump to the adventure)</t>
  </si>
  <si>
    <t>Player 5</t>
  </si>
  <si>
    <t>High subtier</t>
  </si>
  <si>
    <t>Player 6</t>
  </si>
  <si>
    <t>High subtier (5-player adjustment)</t>
  </si>
  <si>
    <t>High subtier (6-player adjustment)
OR High subtier with level bump</t>
  </si>
  <si>
    <t>Adventure Level Bump</t>
  </si>
  <si>
    <t>Increase every DC listed in the scenario by 1.</t>
  </si>
  <si>
    <t>High subtier (5-player adjustment with level bump to the adventure)</t>
  </si>
  <si>
    <t>Increase the attack modifiers, attack damage, spell damage, saving throw modifiers, skill modifiers, Perception modifiers, and ACs of all enemy creatures by 1</t>
  </si>
  <si>
    <t>High subtier (6-player adjustment with level bump to the adventure)</t>
  </si>
  <si>
    <t>Increase the Hit Point totals of all enemy creatures by 10 or by 10%, whichever is higher.</t>
  </si>
  <si>
    <t>Player Level Bump</t>
  </si>
  <si>
    <t>Increase all of PC's DCs by 1.</t>
  </si>
  <si>
    <t>Increase the attack modifiers, attack damage, spell damage, saving throw modifiers, skill modifiers, Perception modifiers, and ACs of th PC by 1.</t>
  </si>
  <si>
    <t>Increase the Hit Point totals of the PC by 10 or by 10%, whichever is higher.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</si>
</sst>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</font>
    <font>
      <color theme="1"/>
      <name val="Arial"/>
    </font>
    <font>
      <color rgb="FFFFFFFF"/>
      <name val="Arial"/>
    </font>
    <font/>
    <font>
      <color rgb="FFFFFFFF"/>
    </font>
    <font>
      <sz val="11.0"/>
      <color rgb="FF000000"/>
      <name val="Inconsolata"/>
    </font>
    <font>
      <b/>
      <sz val="12.0"/>
      <color rgb="FF333333"/>
      <name val="Libre Franklin"/>
    </font>
    <font>
      <b/>
      <color theme="1"/>
      <name val="Arial"/>
    </font>
    <font>
      <b/>
      <color rgb="FFFFFFFF"/>
      <name val="Arial"/>
    </font>
    <font>
      <sz val="12.0"/>
      <color rgb="FF333333"/>
      <name val="Arial"/>
    </font>
    <font>
      <name val="Arial"/>
    </font>
  </fonts>
  <fills count="8">
    <fill>
      <patternFill patternType="none"/>
    </fill>
    <fill>
      <patternFill patternType="lightGray"/>
    </fill>
    <fill>
      <patternFill patternType="solid">
        <fgColor rgb="FFBF9000"/>
        <bgColor rgb="FFBF9000"/>
      </patternFill>
    </fill>
    <fill>
      <patternFill patternType="solid">
        <fgColor rgb="FFCC4125"/>
        <bgColor rgb="FFCC4125"/>
      </patternFill>
    </fill>
    <fill>
      <patternFill patternType="solid">
        <fgColor rgb="FF76A5AF"/>
        <bgColor rgb="FF76A5AF"/>
      </patternFill>
    </fill>
    <fill>
      <patternFill patternType="solid">
        <fgColor rgb="FFFFFFFF"/>
        <bgColor rgb="FFFFFFFF"/>
      </patternFill>
    </fill>
    <fill>
      <patternFill patternType="solid">
        <fgColor rgb="FF6AA84F"/>
        <bgColor rgb="FF6AA84F"/>
      </patternFill>
    </fill>
    <fill>
      <patternFill patternType="solid">
        <fgColor rgb="FF3D85C6"/>
        <bgColor rgb="FF3D85C6"/>
      </patternFill>
    </fill>
  </fills>
  <borders count="31">
    <border/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top style="thick">
        <color rgb="FF000000"/>
      </top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bottom style="thick">
        <color rgb="FF000000"/>
      </bottom>
    </border>
    <border>
      <top style="thin">
        <color rgb="FF000000"/>
      </top>
    </border>
    <border>
      <right style="thick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2" fontId="2" numFmtId="0" xfId="0" applyAlignment="1" applyBorder="1" applyFill="1" applyFont="1">
      <alignment horizontal="center" readingOrder="0" shrinkToFit="0" wrapText="1"/>
    </xf>
    <xf borderId="0" fillId="0" fontId="1" numFmtId="0" xfId="0" applyAlignment="1" applyFont="1">
      <alignment horizontal="center" readingOrder="0" vertical="center"/>
    </xf>
    <xf borderId="2" fillId="0" fontId="1" numFmtId="0" xfId="0" applyAlignment="1" applyBorder="1" applyFont="1">
      <alignment horizontal="center" readingOrder="0" vertical="center"/>
    </xf>
    <xf borderId="3" fillId="0" fontId="1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  <xf borderId="4" fillId="3" fontId="4" numFmtId="0" xfId="0" applyAlignment="1" applyBorder="1" applyFill="1" applyFont="1">
      <alignment horizontal="center" readingOrder="0"/>
    </xf>
    <xf borderId="3" fillId="2" fontId="4" numFmtId="0" xfId="0" applyAlignment="1" applyBorder="1" applyFont="1">
      <alignment horizontal="center" readingOrder="0"/>
    </xf>
    <xf borderId="5" fillId="3" fontId="4" numFmtId="0" xfId="0" applyAlignment="1" applyBorder="1" applyFont="1">
      <alignment horizontal="center" readingOrder="0"/>
    </xf>
    <xf borderId="6" fillId="0" fontId="3" numFmtId="0" xfId="0" applyAlignment="1" applyBorder="1" applyFont="1">
      <alignment readingOrder="0"/>
    </xf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5" fillId="4" fontId="4" numFmtId="0" xfId="0" applyAlignment="1" applyBorder="1" applyFill="1" applyFont="1">
      <alignment readingOrder="0"/>
    </xf>
    <xf borderId="10" fillId="0" fontId="3" numFmtId="0" xfId="0" applyAlignment="1" applyBorder="1" applyFont="1">
      <alignment readingOrder="0"/>
    </xf>
    <xf borderId="11" fillId="5" fontId="5" numFmtId="0" xfId="0" applyBorder="1" applyFill="1" applyFont="1"/>
    <xf borderId="12" fillId="3" fontId="4" numFmtId="0" xfId="0" applyAlignment="1" applyBorder="1" applyFont="1">
      <alignment horizontal="center" readingOrder="0"/>
    </xf>
    <xf borderId="13" fillId="0" fontId="3" numFmtId="0" xfId="0" applyAlignment="1" applyBorder="1" applyFont="1">
      <alignment readingOrder="0"/>
    </xf>
    <xf borderId="0" fillId="5" fontId="5" numFmtId="0" xfId="0" applyFont="1"/>
    <xf borderId="0" fillId="5" fontId="6" numFmtId="0" xfId="0" applyAlignment="1" applyFont="1">
      <alignment readingOrder="0" vertical="bottom"/>
    </xf>
    <xf borderId="14" fillId="0" fontId="3" numFmtId="0" xfId="0" applyAlignment="1" applyBorder="1" applyFont="1">
      <alignment readingOrder="0"/>
    </xf>
    <xf borderId="0" fillId="0" fontId="1" numFmtId="0" xfId="0" applyAlignment="1" applyFont="1">
      <alignment horizontal="center" readingOrder="0"/>
    </xf>
    <xf borderId="15" fillId="0" fontId="3" numFmtId="0" xfId="0" applyAlignment="1" applyBorder="1" applyFont="1">
      <alignment horizontal="center" readingOrder="0"/>
    </xf>
    <xf borderId="11" fillId="0" fontId="3" numFmtId="0" xfId="0" applyAlignment="1" applyBorder="1" applyFont="1">
      <alignment readingOrder="0"/>
    </xf>
    <xf borderId="15" fillId="4" fontId="4" numFmtId="0" xfId="0" applyAlignment="1" applyBorder="1" applyFont="1">
      <alignment readingOrder="0"/>
    </xf>
    <xf borderId="0" fillId="0" fontId="7" numFmtId="0" xfId="0" applyAlignment="1" applyFont="1">
      <alignment horizontal="center" shrinkToFit="0" vertical="center" wrapText="1"/>
    </xf>
    <xf borderId="4" fillId="6" fontId="8" numFmtId="0" xfId="0" applyAlignment="1" applyBorder="1" applyFill="1" applyFont="1">
      <alignment horizontal="center" shrinkToFit="0" vertical="center" wrapText="1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2" fillId="4" fontId="4" numFmtId="0" xfId="0" applyAlignment="1" applyBorder="1" applyFont="1">
      <alignment readingOrder="0"/>
    </xf>
    <xf borderId="19" fillId="0" fontId="3" numFmtId="0" xfId="0" applyAlignment="1" applyBorder="1" applyFont="1">
      <alignment readingOrder="0"/>
    </xf>
    <xf borderId="13" fillId="5" fontId="5" numFmtId="0" xfId="0" applyBorder="1" applyFont="1"/>
    <xf borderId="20" fillId="0" fontId="3" numFmtId="0" xfId="0" applyBorder="1" applyFont="1"/>
    <xf borderId="21" fillId="0" fontId="3" numFmtId="0" xfId="0" applyBorder="1" applyFont="1"/>
    <xf borderId="1" fillId="7" fontId="8" numFmtId="0" xfId="0" applyAlignment="1" applyBorder="1" applyFill="1" applyFont="1">
      <alignment horizontal="center" shrinkToFit="0" vertical="center" wrapText="1"/>
    </xf>
    <xf borderId="22" fillId="5" fontId="9" numFmtId="0" xfId="0" applyAlignment="1" applyBorder="1" applyFont="1">
      <alignment shrinkToFit="0" vertical="bottom" wrapText="1"/>
    </xf>
    <xf borderId="22" fillId="0" fontId="3" numFmtId="0" xfId="0" applyBorder="1" applyFont="1"/>
    <xf borderId="23" fillId="0" fontId="3" numFmtId="0" xfId="0" applyBorder="1" applyFont="1"/>
    <xf borderId="0" fillId="5" fontId="9" numFmtId="0" xfId="0" applyAlignment="1" applyFont="1">
      <alignment horizontal="left" readingOrder="0" shrinkToFit="0" wrapText="1"/>
    </xf>
    <xf borderId="24" fillId="5" fontId="9" numFmtId="0" xfId="0" applyAlignment="1" applyBorder="1" applyFont="1">
      <alignment shrinkToFit="0" vertical="bottom" wrapText="1"/>
    </xf>
    <xf borderId="25" fillId="0" fontId="3" numFmtId="0" xfId="0" applyBorder="1" applyFont="1"/>
    <xf borderId="26" fillId="0" fontId="3" numFmtId="0" xfId="0" applyBorder="1" applyFont="1"/>
    <xf borderId="0" fillId="5" fontId="9" numFmtId="0" xfId="0" applyAlignment="1" applyFont="1">
      <alignment shrinkToFit="0" vertical="bottom" wrapText="1"/>
    </xf>
    <xf borderId="27" fillId="0" fontId="3" numFmtId="0" xfId="0" applyBorder="1" applyFont="1"/>
    <xf borderId="28" fillId="0" fontId="3" numFmtId="0" xfId="0" applyBorder="1" applyFont="1"/>
    <xf borderId="0" fillId="0" fontId="1" numFmtId="0" xfId="0" applyFont="1"/>
    <xf borderId="0" fillId="5" fontId="10" numFmtId="0" xfId="0" applyAlignment="1" applyFont="1">
      <alignment vertical="bottom"/>
    </xf>
    <xf borderId="0" fillId="0" fontId="10" numFmtId="0" xfId="0" applyAlignment="1" applyFont="1">
      <alignment vertical="bottom"/>
    </xf>
    <xf borderId="1" fillId="4" fontId="8" numFmtId="0" xfId="0" applyAlignment="1" applyBorder="1" applyFont="1">
      <alignment horizontal="center" shrinkToFit="0" vertical="center" wrapText="1"/>
    </xf>
    <xf borderId="29" fillId="5" fontId="9" numFmtId="0" xfId="0" applyAlignment="1" applyBorder="1" applyFont="1">
      <alignment shrinkToFit="0" vertical="bottom" wrapText="1"/>
    </xf>
    <xf borderId="29" fillId="0" fontId="3" numFmtId="0" xfId="0" applyBorder="1" applyFont="1"/>
    <xf borderId="30" fillId="0" fontId="3" numFmtId="0" xfId="0" applyBorder="1" applyFont="1"/>
    <xf borderId="12" fillId="0" fontId="3" numFmtId="0" xfId="0" applyAlignment="1" applyBorder="1" applyFont="1">
      <alignment horizontal="center" readingOrder="0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180975</xdr:rowOff>
    </xdr:from>
    <xdr:ext cx="923925" cy="390525"/>
    <xdr:sp>
      <xdr:nvSpPr>
        <xdr:cNvPr id="3" name="Shape 3"/>
        <xdr:cNvSpPr/>
      </xdr:nvSpPr>
      <xdr:spPr>
        <a:xfrm>
          <a:off x="2127825" y="466375"/>
          <a:ext cx="1282500" cy="544200"/>
        </a:xfrm>
        <a:prstGeom prst="rect">
          <a:avLst/>
        </a:prstGeom>
        <a:solidFill>
          <a:srgbClr val="999999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400"/>
            <a:t>Reset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4" max="4" width="3.43"/>
    <col customWidth="1" min="5" max="5" width="20.14"/>
    <col customWidth="1" min="6" max="6" width="5.29"/>
    <col hidden="1" min="7" max="7" width="14.43"/>
    <col customWidth="1" hidden="1" min="8" max="8" width="5.14"/>
    <col customWidth="1" min="9" max="9" width="3.43"/>
    <col customWidth="1" min="10" max="10" width="15.43"/>
    <col customWidth="1" min="11" max="11" width="3.43"/>
    <col customWidth="1" hidden="1" min="12" max="12" width="10.29"/>
    <col hidden="1" min="13" max="13" width="14.43"/>
  </cols>
  <sheetData>
    <row r="2">
      <c r="I2" s="1"/>
      <c r="J2" s="2" t="s">
        <v>0</v>
      </c>
      <c r="K2" s="3"/>
      <c r="L2" s="4" t="s">
        <v>1</v>
      </c>
      <c r="M2" s="5" t="s">
        <v>2</v>
      </c>
    </row>
    <row r="3">
      <c r="A3" s="6"/>
      <c r="B3" s="7" t="s">
        <v>3</v>
      </c>
      <c r="C3" s="8" t="s">
        <v>4</v>
      </c>
      <c r="D3" s="1"/>
      <c r="E3" s="9" t="s">
        <v>5</v>
      </c>
      <c r="F3" s="10"/>
      <c r="J3" s="11"/>
      <c r="K3" s="3"/>
      <c r="L3" s="12"/>
      <c r="M3" s="13"/>
    </row>
    <row r="4">
      <c r="A4" s="14" t="s">
        <v>6</v>
      </c>
      <c r="B4" s="15">
        <v>1.0</v>
      </c>
      <c r="C4" s="16">
        <f t="shared" ref="C4:C9" si="1">if(B4&gt;0, LOOKUP(B4,L$4:L$23,M$4:M$23)*J$4,"")</f>
        <v>1.4</v>
      </c>
      <c r="D4" s="1"/>
      <c r="E4" s="17" t="s">
        <v>7</v>
      </c>
      <c r="F4" s="18"/>
      <c r="G4" s="19" t="str">
        <f t="shared" ref="G4:G9" si="2">if(B4,if (OR(B4&lt;F$3,B4&gt;F$4),"NOT IN TIER",B4-F$3+2+if(B4-F$3=3,1,0)),"")</f>
        <v>NOT IN TIER</v>
      </c>
      <c r="H4" s="20" t="s">
        <v>8</v>
      </c>
      <c r="J4" s="21">
        <v>1.0</v>
      </c>
      <c r="K4" s="22"/>
      <c r="L4" s="23">
        <v>1.0</v>
      </c>
      <c r="M4" s="24">
        <v>1.4</v>
      </c>
    </row>
    <row r="5">
      <c r="A5" s="25" t="s">
        <v>9</v>
      </c>
      <c r="B5" s="15"/>
      <c r="C5" s="16" t="str">
        <f t="shared" si="1"/>
        <v/>
      </c>
      <c r="G5" s="19" t="str">
        <f t="shared" si="2"/>
        <v/>
      </c>
      <c r="H5" s="20" t="s">
        <v>10</v>
      </c>
      <c r="J5" s="1"/>
      <c r="K5" s="22"/>
      <c r="L5" s="23">
        <v>2.0</v>
      </c>
      <c r="M5" s="24">
        <v>2.2</v>
      </c>
    </row>
    <row r="6">
      <c r="A6" s="25" t="s">
        <v>11</v>
      </c>
      <c r="B6" s="15"/>
      <c r="C6" s="16" t="str">
        <f t="shared" si="1"/>
        <v/>
      </c>
      <c r="D6" s="26"/>
      <c r="E6" s="27" t="str">
        <f>if(or($G$10=8,$G$10=9,),$H$4,if(or($G$10=10,$G$10=11),$H$5,if(or($G$10=12,$G$10=13),$H$6,if(or($G$10=14,$G$10=15),$H$7,if(and($G$10&gt;15,$G$10&lt;19),$H$8,if(and($G$10&gt;18,$G$10&lt;23),$H$9,if(and($G$10&gt;22,$G$10&lt;28),$H$10,if(and($G$10&gt;27,$G$10&lt;33),$H$11,if(and($G$10&gt;32,$G$10&lt;43),$H$12, "Insert more Character Info")))))))))</f>
        <v>Insert more Character Info</v>
      </c>
      <c r="F6" s="28"/>
      <c r="G6" s="19" t="str">
        <f t="shared" si="2"/>
        <v/>
      </c>
      <c r="H6" s="20" t="s">
        <v>12</v>
      </c>
      <c r="J6" s="1"/>
      <c r="K6" s="22"/>
      <c r="L6" s="23">
        <v>3.0</v>
      </c>
      <c r="M6" s="24">
        <v>3.8</v>
      </c>
    </row>
    <row r="7">
      <c r="A7" s="25" t="s">
        <v>13</v>
      </c>
      <c r="B7" s="15"/>
      <c r="C7" s="16" t="str">
        <f t="shared" si="1"/>
        <v/>
      </c>
      <c r="D7" s="26"/>
      <c r="E7" s="29"/>
      <c r="F7" s="30"/>
      <c r="G7" s="19" t="str">
        <f t="shared" si="2"/>
        <v/>
      </c>
      <c r="H7" s="20" t="s">
        <v>14</v>
      </c>
      <c r="J7" s="1"/>
      <c r="K7" s="22"/>
      <c r="L7" s="23">
        <v>4.0</v>
      </c>
      <c r="M7" s="24">
        <v>6.4</v>
      </c>
    </row>
    <row r="8">
      <c r="A8" s="25" t="s">
        <v>15</v>
      </c>
      <c r="B8" s="15"/>
      <c r="C8" s="16" t="str">
        <f t="shared" si="1"/>
        <v/>
      </c>
      <c r="D8" s="26"/>
      <c r="E8" s="29"/>
      <c r="F8" s="30"/>
      <c r="G8" s="19" t="str">
        <f t="shared" si="2"/>
        <v/>
      </c>
      <c r="H8" s="20" t="s">
        <v>16</v>
      </c>
      <c r="J8" s="1"/>
      <c r="K8" s="22"/>
      <c r="L8" s="23">
        <v>5.0</v>
      </c>
      <c r="M8" s="24">
        <v>10.0</v>
      </c>
    </row>
    <row r="9">
      <c r="A9" s="31" t="s">
        <v>17</v>
      </c>
      <c r="B9" s="32"/>
      <c r="C9" s="33" t="str">
        <f t="shared" si="1"/>
        <v/>
      </c>
      <c r="D9" s="26"/>
      <c r="E9" s="34"/>
      <c r="F9" s="35"/>
      <c r="G9" s="19" t="str">
        <f t="shared" si="2"/>
        <v/>
      </c>
      <c r="H9" s="20" t="s">
        <v>18</v>
      </c>
      <c r="J9" s="1"/>
      <c r="K9" s="22"/>
      <c r="L9" s="23">
        <v>6.0</v>
      </c>
      <c r="M9" s="24">
        <v>15.0</v>
      </c>
    </row>
    <row r="10">
      <c r="G10" s="19">
        <f>sum(G4:G9)</f>
        <v>0</v>
      </c>
      <c r="H10" s="20" t="s">
        <v>19</v>
      </c>
      <c r="J10" s="1"/>
      <c r="K10" s="22"/>
      <c r="L10" s="23">
        <v>7.0</v>
      </c>
      <c r="M10" s="24">
        <v>22.0</v>
      </c>
    </row>
    <row r="11">
      <c r="A11" s="36" t="s">
        <v>20</v>
      </c>
      <c r="B11" s="37" t="s">
        <v>21</v>
      </c>
      <c r="C11" s="38"/>
      <c r="D11" s="38"/>
      <c r="E11" s="38"/>
      <c r="F11" s="38"/>
      <c r="G11" s="39"/>
      <c r="H11" s="20" t="s">
        <v>22</v>
      </c>
      <c r="J11" s="1"/>
      <c r="K11" s="22"/>
      <c r="L11" s="23">
        <v>8.0</v>
      </c>
      <c r="M11" s="24">
        <v>30.0</v>
      </c>
    </row>
    <row r="12">
      <c r="A12" s="11"/>
      <c r="B12" s="40" t="s">
        <v>23</v>
      </c>
      <c r="F12" s="30"/>
      <c r="G12" s="41"/>
      <c r="H12" s="20" t="s">
        <v>24</v>
      </c>
      <c r="J12" s="1"/>
      <c r="K12" s="22"/>
      <c r="L12" s="23">
        <v>9.0</v>
      </c>
      <c r="M12" s="24">
        <v>44.0</v>
      </c>
    </row>
    <row r="13">
      <c r="A13" s="11"/>
      <c r="F13" s="30"/>
      <c r="G13" s="41"/>
      <c r="J13" s="1"/>
      <c r="K13" s="22"/>
      <c r="L13" s="23">
        <v>10.0</v>
      </c>
      <c r="M13" s="24">
        <v>60.0</v>
      </c>
    </row>
    <row r="14">
      <c r="A14" s="11"/>
      <c r="F14" s="30"/>
      <c r="G14" s="41"/>
      <c r="J14" s="1"/>
      <c r="K14" s="22"/>
      <c r="L14" s="23">
        <v>11.0</v>
      </c>
      <c r="M14" s="24">
        <v>86.0</v>
      </c>
    </row>
    <row r="15">
      <c r="A15" s="11"/>
      <c r="B15" s="42"/>
      <c r="C15" s="42"/>
      <c r="D15" s="42"/>
      <c r="E15" s="42"/>
      <c r="F15" s="43"/>
      <c r="G15" s="41"/>
      <c r="J15" s="1"/>
      <c r="K15" s="22"/>
      <c r="L15" s="23">
        <v>12.0</v>
      </c>
      <c r="M15" s="24">
        <v>124.0</v>
      </c>
    </row>
    <row r="16">
      <c r="A16" s="11"/>
      <c r="B16" s="44" t="s">
        <v>25</v>
      </c>
      <c r="G16" s="30"/>
      <c r="J16" s="1"/>
      <c r="K16" s="22"/>
      <c r="L16" s="23">
        <v>13.0</v>
      </c>
      <c r="M16" s="24">
        <v>188.0</v>
      </c>
    </row>
    <row r="17">
      <c r="A17" s="45"/>
      <c r="B17" s="46"/>
      <c r="C17" s="46"/>
      <c r="D17" s="46"/>
      <c r="E17" s="46"/>
      <c r="F17" s="46"/>
      <c r="G17" s="35"/>
      <c r="J17" s="1"/>
      <c r="K17" s="22"/>
      <c r="L17" s="23">
        <v>14.0</v>
      </c>
      <c r="M17" s="24">
        <v>274.0</v>
      </c>
    </row>
    <row r="18">
      <c r="B18" s="47"/>
      <c r="J18" s="1"/>
      <c r="K18" s="22"/>
      <c r="L18" s="23">
        <v>15.0</v>
      </c>
      <c r="M18" s="24">
        <v>408.0</v>
      </c>
    </row>
    <row r="19">
      <c r="B19" s="48"/>
      <c r="C19" s="49"/>
      <c r="D19" s="49"/>
      <c r="E19" s="49"/>
      <c r="F19" s="49"/>
      <c r="G19" s="49"/>
      <c r="J19" s="1"/>
      <c r="K19" s="22"/>
      <c r="L19" s="23">
        <v>16.0</v>
      </c>
      <c r="M19" s="24">
        <v>620.0</v>
      </c>
    </row>
    <row r="20">
      <c r="A20" s="50" t="s">
        <v>26</v>
      </c>
      <c r="B20" s="37" t="s">
        <v>27</v>
      </c>
      <c r="C20" s="38"/>
      <c r="D20" s="38"/>
      <c r="E20" s="38"/>
      <c r="F20" s="38"/>
      <c r="G20" s="39"/>
      <c r="J20" s="1"/>
      <c r="K20" s="22"/>
      <c r="L20" s="23">
        <v>17.0</v>
      </c>
      <c r="M20" s="24">
        <v>960.0</v>
      </c>
    </row>
    <row r="21">
      <c r="A21" s="11"/>
      <c r="B21" s="51" t="s">
        <v>28</v>
      </c>
      <c r="C21" s="52"/>
      <c r="D21" s="52"/>
      <c r="E21" s="52"/>
      <c r="F21" s="53"/>
      <c r="G21" s="41"/>
      <c r="J21" s="1"/>
      <c r="K21" s="22"/>
      <c r="L21" s="23">
        <v>18.0</v>
      </c>
      <c r="M21" s="24">
        <v>1560.0</v>
      </c>
    </row>
    <row r="22">
      <c r="A22" s="11"/>
      <c r="F22" s="30"/>
      <c r="G22" s="41"/>
      <c r="J22" s="1"/>
      <c r="K22" s="22"/>
      <c r="L22" s="23">
        <v>19.0</v>
      </c>
      <c r="M22" s="24">
        <v>2660.0</v>
      </c>
    </row>
    <row r="23">
      <c r="A23" s="11"/>
      <c r="B23" s="42"/>
      <c r="C23" s="42"/>
      <c r="D23" s="42"/>
      <c r="E23" s="42"/>
      <c r="F23" s="43"/>
      <c r="G23" s="41"/>
      <c r="K23" s="22"/>
      <c r="L23" s="54">
        <v>20.0</v>
      </c>
      <c r="M23" s="18">
        <v>3680.0</v>
      </c>
    </row>
    <row r="24">
      <c r="A24" s="11"/>
      <c r="B24" s="51" t="s">
        <v>29</v>
      </c>
      <c r="C24" s="52"/>
      <c r="D24" s="52"/>
      <c r="E24" s="52"/>
      <c r="F24" s="52"/>
      <c r="G24" s="53"/>
    </row>
    <row r="25">
      <c r="A25" s="45"/>
      <c r="B25" s="46"/>
      <c r="C25" s="46"/>
      <c r="D25" s="46"/>
      <c r="E25" s="46"/>
      <c r="F25" s="46"/>
      <c r="G25" s="35"/>
    </row>
  </sheetData>
  <mergeCells count="14">
    <mergeCell ref="B26:G26"/>
    <mergeCell ref="B24:G25"/>
    <mergeCell ref="B11:G11"/>
    <mergeCell ref="B12:F15"/>
    <mergeCell ref="J2:J3"/>
    <mergeCell ref="M2:M3"/>
    <mergeCell ref="L2:L3"/>
    <mergeCell ref="B18:G18"/>
    <mergeCell ref="A20:A25"/>
    <mergeCell ref="A11:A17"/>
    <mergeCell ref="B16:G17"/>
    <mergeCell ref="B20:G20"/>
    <mergeCell ref="B21:F23"/>
    <mergeCell ref="E6:F9"/>
  </mergeCells>
  <conditionalFormatting sqref="H4">
    <cfRule type="expression" dxfId="0" priority="1">
      <formula>or(P2=8,P2=9)</formula>
    </cfRule>
  </conditionalFormatting>
  <conditionalFormatting sqref="H5">
    <cfRule type="expression" dxfId="0" priority="2">
      <formula>or(P2=10,P2=11)</formula>
    </cfRule>
  </conditionalFormatting>
  <conditionalFormatting sqref="H6">
    <cfRule type="expression" dxfId="0" priority="3">
      <formula>or(P2=12,P2=13)</formula>
    </cfRule>
  </conditionalFormatting>
  <conditionalFormatting sqref="H7">
    <cfRule type="expression" dxfId="0" priority="4">
      <formula>or(P2=14,P2=15)</formula>
    </cfRule>
  </conditionalFormatting>
  <conditionalFormatting sqref="H8">
    <cfRule type="expression" dxfId="0" priority="5">
      <formula>and(P2&gt;15,P2&lt;19)</formula>
    </cfRule>
  </conditionalFormatting>
  <conditionalFormatting sqref="H9">
    <cfRule type="expression" dxfId="0" priority="6">
      <formula>and(P2&gt;18,P2&lt;23)</formula>
    </cfRule>
  </conditionalFormatting>
  <conditionalFormatting sqref="H10">
    <cfRule type="expression" dxfId="0" priority="7">
      <formula>and(P2&gt;22,P2&lt;28)</formula>
    </cfRule>
  </conditionalFormatting>
  <conditionalFormatting sqref="H11">
    <cfRule type="expression" dxfId="0" priority="8">
      <formula>and(P2&gt;27,P2&lt;33)</formula>
    </cfRule>
  </conditionalFormatting>
  <conditionalFormatting sqref="H12">
    <cfRule type="expression" dxfId="0" priority="9">
      <formula>and(P2&gt;32,P2&lt;43)</formula>
    </cfRule>
  </conditionalFormatting>
  <drawing r:id="rId1"/>
</worksheet>
</file>